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6155" windowHeight="12240" activeTab="0"/>
  </bookViews>
  <sheets>
    <sheet name="Calculator" sheetId="1" r:id="rId1"/>
  </sheets>
  <definedNames>
    <definedName name="_xlnm.Print_Area" localSheetId="0">'Calculator'!$A$1:$N$29</definedName>
  </definedNames>
  <calcPr fullCalcOnLoad="1"/>
</workbook>
</file>

<file path=xl/sharedStrings.xml><?xml version="1.0" encoding="utf-8"?>
<sst xmlns="http://schemas.openxmlformats.org/spreadsheetml/2006/main" count="60" uniqueCount="44">
  <si>
    <t>Liquid</t>
  </si>
  <si>
    <t>Gas</t>
  </si>
  <si>
    <t>Powder</t>
  </si>
  <si>
    <t>Tablets</t>
  </si>
  <si>
    <t>Feet</t>
  </si>
  <si>
    <t>Inches</t>
  </si>
  <si>
    <t>Diameter</t>
  </si>
  <si>
    <t>Volume</t>
  </si>
  <si>
    <t>Gallons</t>
  </si>
  <si>
    <t>Cubic Feet</t>
  </si>
  <si>
    <t>Pints</t>
  </si>
  <si>
    <t>Cups</t>
  </si>
  <si>
    <t>Tablespoons</t>
  </si>
  <si>
    <t>Pounds</t>
  </si>
  <si>
    <t>Ounces</t>
  </si>
  <si>
    <t>Milliliters</t>
  </si>
  <si>
    <t>High Bench Tank</t>
  </si>
  <si>
    <t>Main Street #1</t>
  </si>
  <si>
    <t>Main Street #2</t>
  </si>
  <si>
    <t>etc</t>
  </si>
  <si>
    <t>Width</t>
  </si>
  <si>
    <t>Length</t>
  </si>
  <si>
    <t>Tank or Pipeline Name or ID Number</t>
  </si>
  <si>
    <t>Tank
Fill Level
(%)</t>
  </si>
  <si>
    <t>Circular Tank or Pipeline</t>
  </si>
  <si>
    <t>Rectangular Tank</t>
  </si>
  <si>
    <t>Height or Length</t>
  </si>
  <si>
    <t>Height or Depth</t>
  </si>
  <si>
    <t>Chlorine Dose Calculator for Tanks and Pipelines</t>
  </si>
  <si>
    <t>Chlorine
Target
Dose
(ppm or mg/L)</t>
  </si>
  <si>
    <t>Form of
Chlorine
Purchased</t>
  </si>
  <si>
    <t>Chlorine
will be
Fed in (units)</t>
  </si>
  <si>
    <t>Example Pipeline</t>
  </si>
  <si>
    <t>Name of
Product
to be Fed</t>
  </si>
  <si>
    <t>T-Chlor</t>
  </si>
  <si>
    <t>Tank or Pipeline Volume Calculators</t>
  </si>
  <si>
    <t>Notes:</t>
  </si>
  <si>
    <t>Type notes here.</t>
  </si>
  <si>
    <r>
      <t xml:space="preserve">Tank or Pipeline Information          </t>
    </r>
    <r>
      <rPr>
        <b/>
        <sz val="10"/>
        <color indexed="16"/>
        <rFont val="Arial"/>
        <family val="2"/>
      </rPr>
      <t>… to disinfect these facilities</t>
    </r>
  </si>
  <si>
    <t>Total Tank or Pipeline Volume
(Gallons)</t>
  </si>
  <si>
    <t>Actual Volume of Water Present
(Gallons)</t>
  </si>
  <si>
    <r>
      <t xml:space="preserve">Product Information          </t>
    </r>
    <r>
      <rPr>
        <b/>
        <sz val="10"/>
        <color indexed="16"/>
        <rFont val="Arial"/>
        <family val="2"/>
      </rPr>
      <t xml:space="preserve"> What you want to use…</t>
    </r>
  </si>
  <si>
    <t>Chlorine Feed Quantities*</t>
  </si>
  <si>
    <t>Total Available Chlorine Required*
(Pounds)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</si>
</sst>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_)"/>
    <numFmt numFmtId="166" formatCode="0.00_)"/>
    <numFmt numFmtId="167" formatCode="0_)"/>
    <numFmt numFmtId="168" formatCode="_(* #,##0.000_);_(* \(#,##0.000\);_(* &quot;-&quot;??_);_(@_)"/>
    <numFmt numFmtId="169" formatCode="_(* #,##0.0000_);_(* \(#,##0.0000\);_(* &quot;-&quot;??_);_(@_)"/>
    <numFmt numFmtId="170" formatCode="_(* #,##0.0_);_(* \(#,##0.0\);_(* &quot;-&quot;??_);_(@_)"/>
    <numFmt numFmtId="171" formatCode="_(* #,##0_);_(* \(#,##0\);_(* &quot;-&quot;??_);_(@_)"/>
    <numFmt numFmtId="172" formatCode="0.000"/>
    <numFmt numFmtId="173" formatCode="0.00000"/>
    <numFmt numFmtId="174" formatCode="0.0000"/>
    <numFmt numFmtId="175" formatCode="0.0"/>
    <numFmt numFmtId="176" formatCode="#,##0.0_);\(#,##0.0\)"/>
    <numFmt numFmtId="177" formatCode="0.0%"/>
  </numFmts>
  <fonts count="33">
    <font>
      <sz val="10"/>
      <name val="Arial"/>
      <family val="0"/>
    </font>
    <font>
      <sz val="8"/>
      <name val="Arial"/>
      <family val="0"/>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0"/>
      <name val="Arial"/>
      <family val="2"/>
    </font>
    <font>
      <b/>
      <i/>
      <u val="single"/>
      <sz val="10"/>
      <color indexed="8"/>
      <name val="Arial"/>
      <family val="2"/>
    </font>
    <font>
      <b/>
      <u val="single"/>
      <sz val="10"/>
      <color indexed="8"/>
      <name val="Arial"/>
      <family val="2"/>
    </font>
    <font>
      <sz val="10"/>
      <color indexed="8"/>
      <name val="Arial"/>
      <family val="2"/>
    </font>
    <font>
      <b/>
      <sz val="10"/>
      <color indexed="18"/>
      <name val="Arial"/>
      <family val="2"/>
    </font>
    <font>
      <sz val="10"/>
      <color indexed="26"/>
      <name val="Arial"/>
      <family val="0"/>
    </font>
    <font>
      <b/>
      <i/>
      <sz val="12"/>
      <color indexed="62"/>
      <name val="Arial"/>
      <family val="2"/>
    </font>
    <font>
      <b/>
      <sz val="10"/>
      <name val="Arial"/>
      <family val="2"/>
    </font>
    <font>
      <b/>
      <sz val="10"/>
      <color indexed="16"/>
      <name val="Arial"/>
      <family val="2"/>
    </font>
    <font>
      <sz val="10"/>
      <color indexed="63"/>
      <name val="Arial"/>
      <family val="2"/>
    </font>
    <font>
      <b/>
      <i/>
      <sz val="10"/>
      <color indexed="10"/>
      <name val="Arial"/>
      <family val="2"/>
    </font>
    <font>
      <b/>
      <i/>
      <u val="single"/>
      <sz val="10"/>
      <color indexed="10"/>
      <name val="Arial"/>
      <family val="2"/>
    </font>
    <font>
      <sz val="9"/>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style="medium"/>
      <right>
        <color indexed="63"/>
      </right>
      <top>
        <color indexed="63"/>
      </top>
      <bottom>
        <color indexed="63"/>
      </bottom>
    </border>
    <border>
      <left>
        <color indexed="63"/>
      </left>
      <right style="medium">
        <color indexed="18"/>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style="thin"/>
      <right style="thin"/>
      <top>
        <color indexed="63"/>
      </top>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medium"/>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medium"/>
      <top style="thin"/>
      <bottom style="thin"/>
    </border>
    <border>
      <left style="thin">
        <color indexed="23"/>
      </left>
      <right>
        <color indexed="63"/>
      </right>
      <top style="thin"/>
      <bottom style="thin">
        <color indexed="23"/>
      </bottom>
    </border>
    <border>
      <left style="medium"/>
      <right style="thin">
        <color indexed="23"/>
      </right>
      <top style="thin"/>
      <bottom style="thin">
        <color indexed="23"/>
      </bottom>
    </border>
    <border>
      <left style="thin">
        <color indexed="23"/>
      </left>
      <right style="medium"/>
      <top style="thin"/>
      <bottom style="thin">
        <color indexed="23"/>
      </bottom>
    </border>
    <border>
      <left style="thin">
        <color indexed="23"/>
      </left>
      <right>
        <color indexed="63"/>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color indexed="63"/>
      </right>
      <top style="thin">
        <color indexed="23"/>
      </top>
      <bottom style="medium"/>
    </border>
    <border>
      <left style="medium"/>
      <right style="thin">
        <color indexed="23"/>
      </right>
      <top style="thin">
        <color indexed="23"/>
      </top>
      <bottom style="medium"/>
    </border>
    <border>
      <left style="thin">
        <color indexed="23"/>
      </left>
      <right style="medium"/>
      <top style="thin">
        <color indexed="23"/>
      </top>
      <bottom style="medium"/>
    </border>
    <border>
      <left>
        <color indexed="63"/>
      </left>
      <right>
        <color indexed="63"/>
      </right>
      <top>
        <color indexed="63"/>
      </top>
      <bottom style="medium"/>
    </border>
    <border>
      <left>
        <color indexed="63"/>
      </left>
      <right>
        <color indexed="63"/>
      </right>
      <top>
        <color indexed="63"/>
      </top>
      <bottom style="medium">
        <color indexed="18"/>
      </bottom>
    </border>
    <border>
      <left>
        <color indexed="63"/>
      </left>
      <right style="medium">
        <color indexed="18"/>
      </right>
      <top>
        <color indexed="63"/>
      </top>
      <bottom style="medium">
        <color indexed="1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color indexed="23"/>
      </top>
      <bottom style="mediu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style="medium"/>
    </border>
    <border>
      <left style="thin">
        <color indexed="23"/>
      </left>
      <right style="thin">
        <color indexed="23"/>
      </right>
      <top style="thin"/>
      <bottom style="thin">
        <color indexed="23"/>
      </bottom>
    </border>
    <border>
      <left style="thin">
        <color indexed="23"/>
      </left>
      <right style="thin">
        <color indexed="23"/>
      </right>
      <top style="thin">
        <color indexed="2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26">
    <xf numFmtId="0" fontId="0" fillId="0" borderId="0" xfId="0" applyAlignment="1">
      <alignment/>
    </xf>
    <xf numFmtId="171" fontId="0" fillId="0" borderId="0" xfId="42" applyNumberFormat="1" applyFont="1" applyAlignment="1">
      <alignment/>
    </xf>
    <xf numFmtId="0" fontId="0" fillId="0" borderId="0" xfId="0" applyAlignment="1">
      <alignment horizontal="center" wrapText="1"/>
    </xf>
    <xf numFmtId="0" fontId="0" fillId="0" borderId="0" xfId="0" applyAlignment="1">
      <alignment horizontal="center"/>
    </xf>
    <xf numFmtId="0" fontId="2" fillId="0" borderId="0" xfId="0" applyFont="1" applyAlignment="1">
      <alignment horizontal="right"/>
    </xf>
    <xf numFmtId="0" fontId="20" fillId="0" borderId="0" xfId="0" applyFont="1" applyAlignment="1">
      <alignment/>
    </xf>
    <xf numFmtId="0" fontId="20" fillId="0" borderId="0" xfId="0" applyFont="1" applyAlignment="1">
      <alignment horizontal="center"/>
    </xf>
    <xf numFmtId="0" fontId="20" fillId="0" borderId="0" xfId="0" applyFont="1" applyAlignment="1" applyProtection="1">
      <alignment/>
      <protection/>
    </xf>
    <xf numFmtId="0" fontId="0" fillId="0" borderId="0" xfId="0" applyAlignment="1" applyProtection="1">
      <alignment/>
      <protection/>
    </xf>
    <xf numFmtId="0" fontId="20" fillId="0" borderId="0" xfId="0" applyFont="1" applyAlignment="1" applyProtection="1">
      <alignment horizontal="center" wrapText="1"/>
      <protection/>
    </xf>
    <xf numFmtId="0" fontId="0" fillId="0" borderId="0" xfId="0" applyFill="1" applyAlignment="1">
      <alignment/>
    </xf>
    <xf numFmtId="0" fontId="25" fillId="23" borderId="0" xfId="0" applyFont="1" applyFill="1" applyBorder="1" applyAlignment="1" applyProtection="1">
      <alignment/>
      <protection hidden="1"/>
    </xf>
    <xf numFmtId="10" fontId="25" fillId="23" borderId="0" xfId="57" applyNumberFormat="1" applyFont="1" applyFill="1" applyBorder="1" applyAlignment="1" applyProtection="1">
      <alignment/>
      <protection hidden="1"/>
    </xf>
    <xf numFmtId="9" fontId="25" fillId="23" borderId="0" xfId="57" applyFont="1" applyFill="1" applyBorder="1" applyAlignment="1" applyProtection="1">
      <alignment/>
      <protection hidden="1"/>
    </xf>
    <xf numFmtId="0" fontId="26" fillId="24" borderId="10" xfId="0" applyFont="1" applyFill="1" applyBorder="1" applyAlignment="1" applyProtection="1">
      <alignment/>
      <protection hidden="1"/>
    </xf>
    <xf numFmtId="0" fontId="26" fillId="24" borderId="11" xfId="0" applyFont="1" applyFill="1" applyBorder="1" applyAlignment="1" applyProtection="1">
      <alignment/>
      <protection hidden="1"/>
    </xf>
    <xf numFmtId="0" fontId="26" fillId="24" borderId="12" xfId="0" applyFont="1" applyFill="1" applyBorder="1" applyAlignment="1" applyProtection="1">
      <alignment/>
      <protection hidden="1"/>
    </xf>
    <xf numFmtId="0" fontId="0" fillId="24" borderId="13" xfId="0" applyFill="1" applyBorder="1" applyAlignment="1" applyProtection="1">
      <alignment/>
      <protection hidden="1"/>
    </xf>
    <xf numFmtId="0" fontId="0" fillId="24" borderId="0" xfId="0" applyFill="1" applyBorder="1" applyAlignment="1" applyProtection="1">
      <alignment/>
      <protection hidden="1"/>
    </xf>
    <xf numFmtId="171" fontId="0" fillId="24" borderId="0" xfId="42" applyNumberFormat="1" applyFont="1" applyFill="1" applyBorder="1" applyAlignment="1" applyProtection="1">
      <alignment/>
      <protection hidden="1"/>
    </xf>
    <xf numFmtId="0" fontId="0" fillId="24" borderId="14" xfId="0" applyFill="1" applyBorder="1" applyAlignment="1" applyProtection="1">
      <alignment/>
      <protection hidden="1"/>
    </xf>
    <xf numFmtId="0" fontId="25" fillId="23" borderId="15" xfId="0" applyFont="1" applyFill="1" applyBorder="1" applyAlignment="1" applyProtection="1">
      <alignment/>
      <protection hidden="1"/>
    </xf>
    <xf numFmtId="0" fontId="25" fillId="23" borderId="16" xfId="0" applyFont="1" applyFill="1" applyBorder="1" applyAlignment="1" applyProtection="1">
      <alignment/>
      <protection hidden="1"/>
    </xf>
    <xf numFmtId="171" fontId="25" fillId="23" borderId="17" xfId="42" applyNumberFormat="1" applyFont="1" applyFill="1" applyBorder="1" applyAlignment="1" applyProtection="1">
      <alignment/>
      <protection hidden="1"/>
    </xf>
    <xf numFmtId="0" fontId="25" fillId="23" borderId="17" xfId="0" applyFont="1" applyFill="1" applyBorder="1" applyAlignment="1" applyProtection="1">
      <alignment/>
      <protection hidden="1"/>
    </xf>
    <xf numFmtId="0" fontId="25" fillId="23" borderId="18" xfId="0" applyFont="1" applyFill="1" applyBorder="1" applyAlignment="1" applyProtection="1">
      <alignment/>
      <protection hidden="1"/>
    </xf>
    <xf numFmtId="0" fontId="20" fillId="24" borderId="14" xfId="0" applyFont="1" applyFill="1" applyBorder="1" applyAlignment="1" applyProtection="1">
      <alignment/>
      <protection hidden="1"/>
    </xf>
    <xf numFmtId="0" fontId="25" fillId="23" borderId="19" xfId="0" applyFont="1" applyFill="1" applyBorder="1" applyAlignment="1" applyProtection="1">
      <alignment/>
      <protection hidden="1"/>
    </xf>
    <xf numFmtId="0" fontId="25" fillId="23" borderId="20" xfId="0" applyFont="1" applyFill="1" applyBorder="1" applyAlignment="1" applyProtection="1">
      <alignment/>
      <protection hidden="1"/>
    </xf>
    <xf numFmtId="0" fontId="0" fillId="7" borderId="19" xfId="0" applyFill="1" applyBorder="1" applyAlignment="1" applyProtection="1">
      <alignment horizontal="right"/>
      <protection hidden="1"/>
    </xf>
    <xf numFmtId="0" fontId="0" fillId="7" borderId="21" xfId="0" applyFill="1" applyBorder="1" applyAlignment="1" applyProtection="1">
      <alignment horizontal="right"/>
      <protection hidden="1"/>
    </xf>
    <xf numFmtId="0" fontId="0" fillId="7" borderId="22" xfId="0" applyFill="1" applyBorder="1" applyAlignment="1" applyProtection="1">
      <alignment horizontal="right"/>
      <protection hidden="1"/>
    </xf>
    <xf numFmtId="37" fontId="0" fillId="7" borderId="23" xfId="42" applyNumberFormat="1" applyFont="1" applyFill="1" applyBorder="1" applyAlignment="1" applyProtection="1">
      <alignment horizontal="center"/>
      <protection hidden="1"/>
    </xf>
    <xf numFmtId="0" fontId="20" fillId="24" borderId="0" xfId="0" applyFont="1" applyFill="1" applyBorder="1" applyAlignment="1" applyProtection="1">
      <alignment/>
      <protection hidden="1"/>
    </xf>
    <xf numFmtId="0" fontId="0" fillId="7" borderId="19" xfId="0" applyFont="1" applyFill="1" applyBorder="1" applyAlignment="1" applyProtection="1">
      <alignment horizontal="right"/>
      <protection hidden="1"/>
    </xf>
    <xf numFmtId="171" fontId="25" fillId="23" borderId="0" xfId="42" applyNumberFormat="1" applyFont="1" applyFill="1" applyBorder="1" applyAlignment="1" applyProtection="1">
      <alignment/>
      <protection hidden="1"/>
    </xf>
    <xf numFmtId="0" fontId="0" fillId="7" borderId="21" xfId="0" applyFont="1" applyFill="1" applyBorder="1" applyAlignment="1" applyProtection="1">
      <alignment horizontal="right"/>
      <protection hidden="1"/>
    </xf>
    <xf numFmtId="0" fontId="0" fillId="24" borderId="13" xfId="0" applyFill="1" applyBorder="1" applyAlignment="1" applyProtection="1">
      <alignment horizontal="center"/>
      <protection hidden="1"/>
    </xf>
    <xf numFmtId="171" fontId="0" fillId="7" borderId="24" xfId="42" applyNumberFormat="1" applyFont="1" applyFill="1" applyBorder="1" applyAlignment="1" applyProtection="1">
      <alignment horizontal="center" wrapText="1"/>
      <protection hidden="1"/>
    </xf>
    <xf numFmtId="171" fontId="0" fillId="7" borderId="25" xfId="42" applyNumberFormat="1" applyFont="1" applyFill="1" applyBorder="1" applyAlignment="1" applyProtection="1">
      <alignment horizontal="center" wrapText="1"/>
      <protection hidden="1"/>
    </xf>
    <xf numFmtId="171" fontId="0" fillId="7" borderId="26" xfId="42" applyNumberFormat="1" applyFont="1" applyFill="1" applyBorder="1" applyAlignment="1" applyProtection="1">
      <alignment horizontal="center" wrapText="1"/>
      <protection hidden="1"/>
    </xf>
    <xf numFmtId="171" fontId="0" fillId="7" borderId="27" xfId="42" applyNumberFormat="1" applyFont="1" applyFill="1" applyBorder="1" applyAlignment="1" applyProtection="1">
      <alignment horizontal="center" wrapText="1"/>
      <protection hidden="1"/>
    </xf>
    <xf numFmtId="0" fontId="25" fillId="23" borderId="20" xfId="0" applyFont="1" applyFill="1" applyBorder="1" applyAlignment="1" applyProtection="1">
      <alignment horizontal="center"/>
      <protection hidden="1"/>
    </xf>
    <xf numFmtId="0" fontId="0" fillId="24" borderId="0" xfId="0" applyFill="1" applyBorder="1" applyAlignment="1" applyProtection="1">
      <alignment horizontal="center"/>
      <protection hidden="1"/>
    </xf>
    <xf numFmtId="0" fontId="27" fillId="24" borderId="0" xfId="0" applyFont="1" applyFill="1" applyBorder="1" applyAlignment="1" applyProtection="1">
      <alignment horizontal="left"/>
      <protection hidden="1"/>
    </xf>
    <xf numFmtId="0" fontId="20" fillId="24" borderId="0" xfId="0" applyFont="1" applyFill="1" applyBorder="1" applyAlignment="1" applyProtection="1">
      <alignment horizontal="center"/>
      <protection hidden="1"/>
    </xf>
    <xf numFmtId="0" fontId="0" fillId="24" borderId="13" xfId="0" applyFill="1" applyBorder="1" applyAlignment="1" applyProtection="1">
      <alignment horizontal="center" wrapText="1"/>
      <protection hidden="1"/>
    </xf>
    <xf numFmtId="0" fontId="25" fillId="23" borderId="19" xfId="0" applyFont="1" applyFill="1" applyBorder="1" applyAlignment="1" applyProtection="1">
      <alignment horizontal="center" wrapText="1"/>
      <protection hidden="1"/>
    </xf>
    <xf numFmtId="0" fontId="25" fillId="23" borderId="20" xfId="0" applyFont="1" applyFill="1" applyBorder="1" applyAlignment="1" applyProtection="1">
      <alignment horizontal="center" wrapText="1"/>
      <protection hidden="1"/>
    </xf>
    <xf numFmtId="0" fontId="0" fillId="24" borderId="0" xfId="0" applyFill="1" applyBorder="1" applyAlignment="1" applyProtection="1">
      <alignment horizontal="center" wrapText="1"/>
      <protection hidden="1"/>
    </xf>
    <xf numFmtId="0" fontId="20" fillId="24" borderId="14" xfId="0" applyFont="1" applyFill="1" applyBorder="1" applyAlignment="1" applyProtection="1">
      <alignment horizontal="center" wrapText="1"/>
      <protection hidden="1"/>
    </xf>
    <xf numFmtId="0" fontId="0" fillId="7" borderId="28" xfId="0" applyFont="1" applyFill="1" applyBorder="1" applyAlignment="1" applyProtection="1">
      <alignment horizontal="center" wrapText="1"/>
      <protection hidden="1"/>
    </xf>
    <xf numFmtId="171" fontId="0" fillId="7" borderId="29" xfId="42" applyNumberFormat="1" applyFont="1" applyFill="1" applyBorder="1" applyAlignment="1" applyProtection="1">
      <alignment horizontal="center" wrapText="1"/>
      <protection hidden="1"/>
    </xf>
    <xf numFmtId="0" fontId="0" fillId="7" borderId="30" xfId="0" applyFill="1" applyBorder="1" applyAlignment="1" applyProtection="1">
      <alignment horizontal="center" wrapText="1"/>
      <protection hidden="1"/>
    </xf>
    <xf numFmtId="0" fontId="0" fillId="7" borderId="29" xfId="0" applyFill="1" applyBorder="1" applyAlignment="1" applyProtection="1">
      <alignment horizontal="center" wrapText="1"/>
      <protection hidden="1"/>
    </xf>
    <xf numFmtId="0" fontId="29" fillId="20" borderId="24" xfId="0" applyFont="1" applyFill="1" applyBorder="1" applyAlignment="1" applyProtection="1">
      <alignment horizontal="center" wrapText="1"/>
      <protection hidden="1"/>
    </xf>
    <xf numFmtId="0" fontId="27" fillId="22" borderId="31" xfId="0" applyFont="1" applyFill="1" applyBorder="1" applyAlignment="1" applyProtection="1">
      <alignment horizontal="center" wrapText="1"/>
      <protection hidden="1"/>
    </xf>
    <xf numFmtId="171" fontId="0" fillId="7" borderId="32" xfId="42" applyNumberFormat="1" applyFont="1" applyFill="1" applyBorder="1" applyAlignment="1" applyProtection="1">
      <alignment/>
      <protection hidden="1"/>
    </xf>
    <xf numFmtId="2" fontId="29" fillId="20" borderId="33" xfId="0" applyNumberFormat="1" applyFont="1" applyFill="1" applyBorder="1" applyAlignment="1" applyProtection="1">
      <alignment/>
      <protection hidden="1"/>
    </xf>
    <xf numFmtId="170" fontId="27" fillId="22" borderId="34" xfId="42" applyNumberFormat="1" applyFont="1" applyFill="1" applyBorder="1" applyAlignment="1" applyProtection="1">
      <alignment/>
      <protection hidden="1"/>
    </xf>
    <xf numFmtId="171" fontId="0" fillId="7" borderId="35" xfId="42" applyNumberFormat="1" applyFont="1" applyFill="1" applyBorder="1" applyAlignment="1" applyProtection="1">
      <alignment/>
      <protection hidden="1"/>
    </xf>
    <xf numFmtId="2" fontId="29" fillId="20" borderId="36" xfId="0" applyNumberFormat="1" applyFont="1" applyFill="1" applyBorder="1" applyAlignment="1" applyProtection="1">
      <alignment/>
      <protection hidden="1"/>
    </xf>
    <xf numFmtId="170" fontId="27" fillId="22" borderId="37" xfId="42" applyNumberFormat="1" applyFont="1" applyFill="1" applyBorder="1" applyAlignment="1" applyProtection="1">
      <alignment/>
      <protection hidden="1"/>
    </xf>
    <xf numFmtId="0" fontId="0" fillId="24" borderId="0" xfId="0" applyFill="1" applyBorder="1" applyAlignment="1" applyProtection="1">
      <alignment horizontal="right"/>
      <protection hidden="1"/>
    </xf>
    <xf numFmtId="37" fontId="0" fillId="24" borderId="0" xfId="42" applyNumberFormat="1" applyFont="1" applyFill="1" applyBorder="1" applyAlignment="1" applyProtection="1">
      <alignment horizontal="center"/>
      <protection hidden="1"/>
    </xf>
    <xf numFmtId="0" fontId="24" fillId="24" borderId="0" xfId="0" applyFont="1" applyFill="1" applyBorder="1" applyAlignment="1" applyProtection="1">
      <alignment horizontal="center" wrapText="1"/>
      <protection hidden="1"/>
    </xf>
    <xf numFmtId="0" fontId="0" fillId="24" borderId="0" xfId="0" applyFont="1" applyFill="1" applyBorder="1" applyAlignment="1" applyProtection="1">
      <alignment horizontal="right"/>
      <protection hidden="1"/>
    </xf>
    <xf numFmtId="171" fontId="0" fillId="7" borderId="38" xfId="42" applyNumberFormat="1" applyFont="1" applyFill="1" applyBorder="1" applyAlignment="1" applyProtection="1">
      <alignment/>
      <protection hidden="1"/>
    </xf>
    <xf numFmtId="2" fontId="29" fillId="20" borderId="39" xfId="0" applyNumberFormat="1" applyFont="1" applyFill="1" applyBorder="1" applyAlignment="1" applyProtection="1">
      <alignment/>
      <protection hidden="1"/>
    </xf>
    <xf numFmtId="170" fontId="27" fillId="22" borderId="40" xfId="42" applyNumberFormat="1" applyFont="1" applyFill="1" applyBorder="1" applyAlignment="1" applyProtection="1">
      <alignment/>
      <protection hidden="1"/>
    </xf>
    <xf numFmtId="0" fontId="25" fillId="23" borderId="22" xfId="0" applyFont="1" applyFill="1" applyBorder="1" applyAlignment="1" applyProtection="1">
      <alignment/>
      <protection hidden="1"/>
    </xf>
    <xf numFmtId="0" fontId="25" fillId="23" borderId="41" xfId="0" applyFont="1" applyFill="1" applyBorder="1" applyAlignment="1" applyProtection="1">
      <alignment/>
      <protection hidden="1"/>
    </xf>
    <xf numFmtId="171" fontId="25" fillId="23" borderId="42" xfId="42" applyNumberFormat="1" applyFont="1" applyFill="1" applyBorder="1" applyAlignment="1" applyProtection="1">
      <alignment/>
      <protection hidden="1"/>
    </xf>
    <xf numFmtId="0" fontId="25" fillId="23" borderId="42" xfId="0" applyFont="1" applyFill="1" applyBorder="1" applyAlignment="1" applyProtection="1">
      <alignment/>
      <protection hidden="1"/>
    </xf>
    <xf numFmtId="0" fontId="25" fillId="23" borderId="43" xfId="0" applyFont="1" applyFill="1" applyBorder="1" applyAlignment="1" applyProtection="1">
      <alignment/>
      <protection hidden="1"/>
    </xf>
    <xf numFmtId="0" fontId="20" fillId="24" borderId="14" xfId="0" applyFont="1" applyFill="1" applyBorder="1" applyAlignment="1" applyProtection="1">
      <alignment horizontal="center"/>
      <protection hidden="1"/>
    </xf>
    <xf numFmtId="0" fontId="26" fillId="24" borderId="11" xfId="0" applyFont="1" applyFill="1" applyBorder="1" applyAlignment="1" applyProtection="1">
      <alignment horizontal="center"/>
      <protection hidden="1"/>
    </xf>
    <xf numFmtId="171" fontId="24" fillId="7" borderId="44" xfId="42" applyNumberFormat="1" applyFont="1" applyFill="1" applyBorder="1" applyAlignment="1" applyProtection="1">
      <alignment horizontal="center"/>
      <protection hidden="1"/>
    </xf>
    <xf numFmtId="171" fontId="24" fillId="7" borderId="45" xfId="42" applyNumberFormat="1" applyFont="1" applyFill="1" applyBorder="1" applyAlignment="1" applyProtection="1">
      <alignment horizontal="center"/>
      <protection hidden="1"/>
    </xf>
    <xf numFmtId="171" fontId="24" fillId="7" borderId="46" xfId="42" applyNumberFormat="1" applyFont="1" applyFill="1" applyBorder="1" applyAlignment="1" applyProtection="1">
      <alignment horizontal="center"/>
      <protection hidden="1"/>
    </xf>
    <xf numFmtId="0" fontId="24" fillId="7" borderId="44" xfId="0" applyFont="1" applyFill="1" applyBorder="1" applyAlignment="1" applyProtection="1">
      <alignment horizontal="center" wrapText="1"/>
      <protection hidden="1"/>
    </xf>
    <xf numFmtId="0" fontId="24" fillId="7" borderId="45" xfId="0" applyFont="1" applyFill="1" applyBorder="1" applyAlignment="1" applyProtection="1">
      <alignment horizontal="center" wrapText="1"/>
      <protection hidden="1"/>
    </xf>
    <xf numFmtId="0" fontId="24" fillId="7" borderId="46" xfId="0" applyFont="1" applyFill="1" applyBorder="1" applyAlignment="1" applyProtection="1">
      <alignment horizontal="center" wrapText="1"/>
      <protection hidden="1"/>
    </xf>
    <xf numFmtId="0" fontId="0" fillId="7" borderId="45" xfId="0" applyFill="1" applyBorder="1" applyAlignment="1" applyProtection="1">
      <alignment/>
      <protection hidden="1"/>
    </xf>
    <xf numFmtId="0" fontId="0" fillId="7" borderId="46" xfId="0" applyFill="1" applyBorder="1" applyAlignment="1" applyProtection="1">
      <alignment/>
      <protection hidden="1"/>
    </xf>
    <xf numFmtId="171" fontId="24" fillId="7" borderId="47" xfId="42" applyNumberFormat="1" applyFont="1" applyFill="1" applyBorder="1" applyAlignment="1" applyProtection="1">
      <alignment horizontal="center" wrapText="1"/>
      <protection hidden="1"/>
    </xf>
    <xf numFmtId="171" fontId="24" fillId="7" borderId="48" xfId="42" applyNumberFormat="1" applyFont="1" applyFill="1" applyBorder="1" applyAlignment="1" applyProtection="1">
      <alignment horizontal="center" wrapText="1"/>
      <protection hidden="1"/>
    </xf>
    <xf numFmtId="0" fontId="24" fillId="7" borderId="44" xfId="0" applyFont="1" applyFill="1" applyBorder="1" applyAlignment="1" applyProtection="1">
      <alignment horizontal="center"/>
      <protection hidden="1"/>
    </xf>
    <xf numFmtId="0" fontId="24" fillId="7" borderId="46" xfId="0" applyFont="1" applyFill="1" applyBorder="1" applyAlignment="1" applyProtection="1">
      <alignment horizontal="center"/>
      <protection hidden="1"/>
    </xf>
    <xf numFmtId="0" fontId="0" fillId="24" borderId="13" xfId="0" applyFill="1" applyBorder="1" applyAlignment="1" applyProtection="1">
      <alignment/>
      <protection/>
    </xf>
    <xf numFmtId="0" fontId="0" fillId="24" borderId="0" xfId="0" applyFill="1" applyBorder="1" applyAlignment="1" applyProtection="1">
      <alignment/>
      <protection/>
    </xf>
    <xf numFmtId="171" fontId="0" fillId="24" borderId="0" xfId="42" applyNumberFormat="1" applyFont="1" applyFill="1" applyBorder="1" applyAlignment="1" applyProtection="1">
      <alignment/>
      <protection/>
    </xf>
    <xf numFmtId="0" fontId="0" fillId="24" borderId="14" xfId="0" applyFill="1" applyBorder="1" applyAlignment="1" applyProtection="1">
      <alignment/>
      <protection/>
    </xf>
    <xf numFmtId="0" fontId="0" fillId="24" borderId="49" xfId="0" applyFill="1" applyBorder="1" applyAlignment="1" applyProtection="1">
      <alignment/>
      <protection/>
    </xf>
    <xf numFmtId="0" fontId="0" fillId="24" borderId="29" xfId="0" applyFill="1" applyBorder="1" applyAlignment="1" applyProtection="1">
      <alignment/>
      <protection/>
    </xf>
    <xf numFmtId="171" fontId="0" fillId="24" borderId="29" xfId="42" applyNumberFormat="1" applyFont="1" applyFill="1" applyBorder="1" applyAlignment="1" applyProtection="1">
      <alignment/>
      <protection/>
    </xf>
    <xf numFmtId="0" fontId="0" fillId="24" borderId="50" xfId="0" applyFill="1" applyBorder="1" applyAlignment="1" applyProtection="1">
      <alignment/>
      <protection/>
    </xf>
    <xf numFmtId="0" fontId="0" fillId="4" borderId="51" xfId="0" applyFill="1" applyBorder="1" applyAlignment="1" applyProtection="1">
      <alignment horizontal="center"/>
      <protection locked="0"/>
    </xf>
    <xf numFmtId="171" fontId="0" fillId="4" borderId="52" xfId="42" applyNumberFormat="1" applyFont="1" applyFill="1" applyBorder="1" applyAlignment="1" applyProtection="1">
      <alignment horizontal="center"/>
      <protection locked="0"/>
    </xf>
    <xf numFmtId="171" fontId="0" fillId="4" borderId="41" xfId="42" applyNumberFormat="1" applyFont="1" applyFill="1" applyBorder="1" applyAlignment="1" applyProtection="1">
      <alignment horizontal="center"/>
      <protection locked="0"/>
    </xf>
    <xf numFmtId="10" fontId="0" fillId="4" borderId="53" xfId="57" applyNumberFormat="1" applyFont="1" applyFill="1" applyBorder="1" applyAlignment="1" applyProtection="1">
      <alignment horizontal="center"/>
      <protection locked="0"/>
    </xf>
    <xf numFmtId="0" fontId="0" fillId="4" borderId="54" xfId="0" applyFill="1" applyBorder="1" applyAlignment="1" applyProtection="1">
      <alignment horizontal="center"/>
      <protection locked="0"/>
    </xf>
    <xf numFmtId="0" fontId="0" fillId="4" borderId="33" xfId="0" applyFill="1" applyBorder="1" applyAlignment="1" applyProtection="1">
      <alignment/>
      <protection locked="0"/>
    </xf>
    <xf numFmtId="171" fontId="0" fillId="4" borderId="55" xfId="42" applyNumberFormat="1" applyFont="1" applyFill="1" applyBorder="1" applyAlignment="1" applyProtection="1">
      <alignment/>
      <protection locked="0"/>
    </xf>
    <xf numFmtId="9" fontId="0" fillId="4" borderId="55" xfId="57" applyFont="1" applyFill="1" applyBorder="1" applyAlignment="1" applyProtection="1">
      <alignment/>
      <protection locked="0"/>
    </xf>
    <xf numFmtId="0" fontId="0" fillId="4" borderId="36" xfId="0" applyFill="1" applyBorder="1" applyAlignment="1" applyProtection="1">
      <alignment/>
      <protection locked="0"/>
    </xf>
    <xf numFmtId="171" fontId="0" fillId="4" borderId="1" xfId="42" applyNumberFormat="1" applyFont="1" applyFill="1" applyBorder="1" applyAlignment="1" applyProtection="1">
      <alignment/>
      <protection locked="0"/>
    </xf>
    <xf numFmtId="9" fontId="0" fillId="4" borderId="1" xfId="57" applyFont="1" applyFill="1" applyBorder="1" applyAlignment="1" applyProtection="1">
      <alignment/>
      <protection locked="0"/>
    </xf>
    <xf numFmtId="0" fontId="0" fillId="4" borderId="39" xfId="0" applyFill="1" applyBorder="1" applyAlignment="1" applyProtection="1">
      <alignment/>
      <protection locked="0"/>
    </xf>
    <xf numFmtId="171" fontId="0" fillId="4" borderId="56" xfId="42" applyNumberFormat="1" applyFont="1" applyFill="1" applyBorder="1" applyAlignment="1" applyProtection="1">
      <alignment/>
      <protection locked="0"/>
    </xf>
    <xf numFmtId="9" fontId="0" fillId="4" borderId="56" xfId="57" applyFont="1" applyFill="1" applyBorder="1" applyAlignment="1" applyProtection="1">
      <alignment/>
      <protection locked="0"/>
    </xf>
    <xf numFmtId="0" fontId="0" fillId="4" borderId="15" xfId="0" applyFont="1" applyFill="1" applyBorder="1" applyAlignment="1" applyProtection="1">
      <alignment horizontal="justify" vertical="top" wrapText="1"/>
      <protection locked="0"/>
    </xf>
    <xf numFmtId="0" fontId="0" fillId="4" borderId="16" xfId="0" applyFont="1" applyFill="1" applyBorder="1" applyAlignment="1" applyProtection="1">
      <alignment horizontal="justify" vertical="top" wrapText="1"/>
      <protection locked="0"/>
    </xf>
    <xf numFmtId="0" fontId="0" fillId="4" borderId="57" xfId="0" applyFont="1" applyFill="1" applyBorder="1" applyAlignment="1" applyProtection="1">
      <alignment horizontal="justify" vertical="top" wrapText="1"/>
      <protection locked="0"/>
    </xf>
    <xf numFmtId="0" fontId="0" fillId="4" borderId="19" xfId="0" applyFont="1" applyFill="1" applyBorder="1" applyAlignment="1" applyProtection="1">
      <alignment horizontal="justify" vertical="top" wrapText="1"/>
      <protection locked="0"/>
    </xf>
    <xf numFmtId="0" fontId="0" fillId="4" borderId="0" xfId="0" applyFont="1" applyFill="1" applyBorder="1" applyAlignment="1" applyProtection="1">
      <alignment horizontal="justify" vertical="top" wrapText="1"/>
      <protection locked="0"/>
    </xf>
    <xf numFmtId="0" fontId="0" fillId="4" borderId="58" xfId="0" applyFont="1" applyFill="1" applyBorder="1" applyAlignment="1" applyProtection="1">
      <alignment horizontal="justify" vertical="top" wrapText="1"/>
      <protection locked="0"/>
    </xf>
    <xf numFmtId="0" fontId="0" fillId="4" borderId="22" xfId="0" applyFont="1" applyFill="1" applyBorder="1" applyAlignment="1" applyProtection="1">
      <alignment horizontal="justify" vertical="top" wrapText="1"/>
      <protection locked="0"/>
    </xf>
    <xf numFmtId="0" fontId="0" fillId="4" borderId="41" xfId="0" applyFont="1" applyFill="1" applyBorder="1" applyAlignment="1" applyProtection="1">
      <alignment horizontal="justify" vertical="top" wrapText="1"/>
      <protection locked="0"/>
    </xf>
    <xf numFmtId="0" fontId="0" fillId="4" borderId="59" xfId="0" applyFont="1" applyFill="1" applyBorder="1" applyAlignment="1" applyProtection="1">
      <alignment horizontal="justify" vertical="top" wrapText="1"/>
      <protection locked="0"/>
    </xf>
    <xf numFmtId="175" fontId="0" fillId="4" borderId="60" xfId="0" applyNumberFormat="1" applyFill="1" applyBorder="1" applyAlignment="1" applyProtection="1">
      <alignment horizontal="center"/>
      <protection locked="0"/>
    </xf>
    <xf numFmtId="0" fontId="0" fillId="4" borderId="58" xfId="0" applyFill="1" applyBorder="1" applyAlignment="1" applyProtection="1">
      <alignment horizontal="right"/>
      <protection locked="0"/>
    </xf>
    <xf numFmtId="175" fontId="0" fillId="4" borderId="61" xfId="0" applyNumberFormat="1" applyFill="1" applyBorder="1" applyAlignment="1" applyProtection="1">
      <alignment horizontal="center"/>
      <protection locked="0"/>
    </xf>
    <xf numFmtId="175" fontId="0" fillId="4" borderId="30" xfId="0" applyNumberFormat="1" applyFill="1" applyBorder="1" applyAlignment="1" applyProtection="1">
      <alignment horizontal="center"/>
      <protection locked="0"/>
    </xf>
    <xf numFmtId="0" fontId="0" fillId="4" borderId="62" xfId="0" applyFill="1" applyBorder="1" applyAlignment="1" applyProtection="1">
      <alignment horizontal="right"/>
      <protection locked="0"/>
    </xf>
    <xf numFmtId="0" fontId="0" fillId="4" borderId="59" xfId="0" applyFill="1" applyBorder="1" applyAlignment="1" applyProtection="1">
      <alignment horizontal="righ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800100</xdr:colOff>
      <xdr:row>2</xdr:row>
      <xdr:rowOff>142875</xdr:rowOff>
    </xdr:from>
    <xdr:ext cx="5943600" cy="1209675"/>
    <xdr:sp>
      <xdr:nvSpPr>
        <xdr:cNvPr id="1" name="Text Box 20"/>
        <xdr:cNvSpPr txBox="1">
          <a:spLocks noChangeArrowheads="1"/>
        </xdr:cNvSpPr>
      </xdr:nvSpPr>
      <xdr:spPr>
        <a:xfrm>
          <a:off x="1162050" y="409575"/>
          <a:ext cx="5943600" cy="1209675"/>
        </a:xfrm>
        <a:prstGeom prst="rect">
          <a:avLst/>
        </a:prstGeom>
        <a:solidFill>
          <a:srgbClr val="FFFF99"/>
        </a:solidFill>
        <a:ln w="19050" cmpd="sng">
          <a:solidFill>
            <a:srgbClr val="17375E"/>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INSTRUCTIONS </a:t>
          </a:r>
          <a:r>
            <a:rPr lang="en-US" cap="none" sz="1000" b="1" i="1" u="sng" baseline="0">
              <a:solidFill>
                <a:srgbClr val="FF0000"/>
              </a:solidFill>
              <a:latin typeface="Arial"/>
              <a:ea typeface="Arial"/>
              <a:cs typeface="Arial"/>
            </a:rPr>
            <a:t>(Please read before using this tool)</a:t>
          </a:r>
          <a:r>
            <a:rPr lang="en-US" cap="none" sz="1000" b="1" i="1" u="sng" baseline="0">
              <a:solidFill>
                <a:srgbClr val="000000"/>
              </a:solidFill>
              <a:latin typeface="Arial"/>
              <a:ea typeface="Arial"/>
              <a:cs typeface="Arial"/>
            </a:rPr>
            <a:t>:</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You may enter data only in green cells. This tool works for up to ten reservoirs or pipelines.
2.  Some green cells activate a list of available options. When you click on a cell with a list, a box with a triangle appears to the right of the cell. Click the triangle to open the list, then click the selection you want.
3.  Check with your chlorine vendor to get the product concentration.
4.  You can find tools to help you calculate volumes of reservoirs and pipelines to the right.
5.  Remember to use only ANSI/NSF 60 certified chemicals.</a:t>
          </a:r>
        </a:p>
      </xdr:txBody>
    </xdr:sp>
    <xdr:clientData/>
  </xdr:oneCellAnchor>
  <xdr:oneCellAnchor>
    <xdr:from>
      <xdr:col>10</xdr:col>
      <xdr:colOff>19050</xdr:colOff>
      <xdr:row>23</xdr:row>
      <xdr:rowOff>0</xdr:rowOff>
    </xdr:from>
    <xdr:ext cx="2914650" cy="819150"/>
    <xdr:sp>
      <xdr:nvSpPr>
        <xdr:cNvPr id="2" name="Text Box 21"/>
        <xdr:cNvSpPr txBox="1">
          <a:spLocks noChangeArrowheads="1"/>
        </xdr:cNvSpPr>
      </xdr:nvSpPr>
      <xdr:spPr>
        <a:xfrm>
          <a:off x="7458075" y="4543425"/>
          <a:ext cx="2914650" cy="819150"/>
        </a:xfrm>
        <a:prstGeom prst="rect">
          <a:avLst/>
        </a:prstGeom>
        <a:gradFill rotWithShape="1">
          <a:gsLst>
            <a:gs pos="0">
              <a:srgbClr val="FAC090"/>
            </a:gs>
            <a:gs pos="50000">
              <a:srgbClr val="C2D1ED"/>
            </a:gs>
            <a:gs pos="100000">
              <a:srgbClr val="E1E8F5"/>
            </a:gs>
          </a:gsLst>
          <a:lin ang="5400000" scaled="1"/>
        </a:gradFill>
        <a:ln w="19050" cmpd="sng">
          <a:solidFill>
            <a:srgbClr val="17375E"/>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Questions? Contact Ying-Ying Macauley.
801.536.4188 or ymacauley@utah.gov 
Utah Division of Drinking Water
Original version developed by Russell J. Topham. Version 1.1, Revised June 2, 2011</a:t>
          </a:r>
        </a:p>
      </xdr:txBody>
    </xdr:sp>
    <xdr:clientData/>
  </xdr:oneCellAnchor>
  <xdr:twoCellAnchor editAs="oneCell">
    <xdr:from>
      <xdr:col>1</xdr:col>
      <xdr:colOff>76200</xdr:colOff>
      <xdr:row>3</xdr:row>
      <xdr:rowOff>152400</xdr:rowOff>
    </xdr:from>
    <xdr:to>
      <xdr:col>2</xdr:col>
      <xdr:colOff>695325</xdr:colOff>
      <xdr:row>9</xdr:row>
      <xdr:rowOff>57150</xdr:rowOff>
    </xdr:to>
    <xdr:pic>
      <xdr:nvPicPr>
        <xdr:cNvPr id="3" name="Picture 75"/>
        <xdr:cNvPicPr preferRelativeResize="1">
          <a:picLocks noChangeAspect="1"/>
        </xdr:cNvPicPr>
      </xdr:nvPicPr>
      <xdr:blipFill>
        <a:blip r:embed="rId1"/>
        <a:stretch>
          <a:fillRect/>
        </a:stretch>
      </xdr:blipFill>
      <xdr:spPr>
        <a:xfrm>
          <a:off x="257175" y="581025"/>
          <a:ext cx="800100" cy="895350"/>
        </a:xfrm>
        <a:prstGeom prst="rect">
          <a:avLst/>
        </a:prstGeom>
        <a:noFill/>
        <a:ln w="9525" cmpd="sng">
          <a:noFill/>
        </a:ln>
      </xdr:spPr>
    </xdr:pic>
    <xdr:clientData/>
  </xdr:twoCellAnchor>
  <xdr:twoCellAnchor>
    <xdr:from>
      <xdr:col>1</xdr:col>
      <xdr:colOff>85725</xdr:colOff>
      <xdr:row>3</xdr:row>
      <xdr:rowOff>142875</xdr:rowOff>
    </xdr:from>
    <xdr:to>
      <xdr:col>2</xdr:col>
      <xdr:colOff>704850</xdr:colOff>
      <xdr:row>9</xdr:row>
      <xdr:rowOff>57150</xdr:rowOff>
    </xdr:to>
    <xdr:sp>
      <xdr:nvSpPr>
        <xdr:cNvPr id="4" name="Rectangle 77"/>
        <xdr:cNvSpPr>
          <a:spLocks/>
        </xdr:cNvSpPr>
      </xdr:nvSpPr>
      <xdr:spPr>
        <a:xfrm>
          <a:off x="266700" y="571500"/>
          <a:ext cx="8001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57150</xdr:colOff>
      <xdr:row>12</xdr:row>
      <xdr:rowOff>333375</xdr:rowOff>
    </xdr:from>
    <xdr:ext cx="1209675" cy="200025"/>
    <xdr:sp>
      <xdr:nvSpPr>
        <xdr:cNvPr id="5" name="TextBox 79"/>
        <xdr:cNvSpPr txBox="1">
          <a:spLocks noChangeArrowheads="1"/>
        </xdr:cNvSpPr>
      </xdr:nvSpPr>
      <xdr:spPr>
        <a:xfrm>
          <a:off x="5991225" y="2257425"/>
          <a:ext cx="1209675" cy="200025"/>
        </a:xfrm>
        <a:prstGeom prst="rect">
          <a:avLst/>
        </a:prstGeom>
        <a:solidFill>
          <a:srgbClr val="FFFF66"/>
        </a:solidFill>
        <a:ln w="19050" cmpd="sng">
          <a:solidFill>
            <a:srgbClr val="FF0000"/>
          </a:solidFill>
          <a:headEnd type="none"/>
          <a:tailEnd type="none"/>
        </a:ln>
      </xdr:spPr>
      <xdr:txBody>
        <a:bodyPr vertOverflow="clip" wrap="square">
          <a:spAutoFit/>
        </a:bodyPr>
        <a:p>
          <a:pPr algn="l">
            <a:defRPr/>
          </a:pPr>
          <a:r>
            <a:rPr lang="en-US" cap="none" sz="1000" b="1" i="0" u="none" baseline="0">
              <a:solidFill>
                <a:srgbClr val="FF0000"/>
              </a:solidFill>
              <a:latin typeface="Arial"/>
              <a:ea typeface="Arial"/>
              <a:cs typeface="Arial"/>
            </a:rPr>
            <a:t>Feed this amount.*</a:t>
          </a:r>
        </a:p>
      </xdr:txBody>
    </xdr:sp>
    <xdr:clientData/>
  </xdr:oneCellAnchor>
  <xdr:twoCellAnchor>
    <xdr:from>
      <xdr:col>7</xdr:col>
      <xdr:colOff>914400</xdr:colOff>
      <xdr:row>13</xdr:row>
      <xdr:rowOff>38100</xdr:rowOff>
    </xdr:from>
    <xdr:to>
      <xdr:col>7</xdr:col>
      <xdr:colOff>933450</xdr:colOff>
      <xdr:row>16</xdr:row>
      <xdr:rowOff>457200</xdr:rowOff>
    </xdr:to>
    <xdr:sp>
      <xdr:nvSpPr>
        <xdr:cNvPr id="6" name="Line 80"/>
        <xdr:cNvSpPr>
          <a:spLocks/>
        </xdr:cNvSpPr>
      </xdr:nvSpPr>
      <xdr:spPr>
        <a:xfrm>
          <a:off x="6848475" y="2457450"/>
          <a:ext cx="19050" cy="9239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142875</xdr:colOff>
      <xdr:row>12</xdr:row>
      <xdr:rowOff>114300</xdr:rowOff>
    </xdr:from>
    <xdr:ext cx="1809750" cy="190500"/>
    <xdr:sp>
      <xdr:nvSpPr>
        <xdr:cNvPr id="7" name="TextBox 86"/>
        <xdr:cNvSpPr txBox="1">
          <a:spLocks noChangeArrowheads="1"/>
        </xdr:cNvSpPr>
      </xdr:nvSpPr>
      <xdr:spPr>
        <a:xfrm>
          <a:off x="7581900" y="2038350"/>
          <a:ext cx="1809750" cy="190500"/>
        </a:xfrm>
        <a:prstGeom prst="rect">
          <a:avLst/>
        </a:prstGeom>
        <a:solidFill>
          <a:srgbClr val="FFFF66"/>
        </a:solidFill>
        <a:ln w="9525" cmpd="sng">
          <a:solidFill>
            <a:srgbClr val="FF0000"/>
          </a:solidFill>
          <a:headEnd type="none"/>
          <a:tailEnd type="none"/>
        </a:ln>
      </xdr:spPr>
      <xdr:txBody>
        <a:bodyPr vertOverflow="clip" wrap="square">
          <a:spAutoFit/>
        </a:bodyPr>
        <a:p>
          <a:pPr algn="l">
            <a:defRPr/>
          </a:pPr>
          <a:r>
            <a:rPr lang="en-US" cap="none" sz="1000" b="0" i="0" u="none" baseline="0">
              <a:solidFill>
                <a:srgbClr val="FF0000"/>
              </a:solidFill>
              <a:latin typeface="Arial"/>
              <a:ea typeface="Arial"/>
              <a:cs typeface="Arial"/>
            </a:rPr>
            <a:t>Select feet or inches as needed</a:t>
          </a:r>
        </a:p>
      </xdr:txBody>
    </xdr:sp>
    <xdr:clientData/>
  </xdr:oneCellAnchor>
  <xdr:twoCellAnchor>
    <xdr:from>
      <xdr:col>12</xdr:col>
      <xdr:colOff>0</xdr:colOff>
      <xdr:row>4</xdr:row>
      <xdr:rowOff>85725</xdr:rowOff>
    </xdr:from>
    <xdr:to>
      <xdr:col>12</xdr:col>
      <xdr:colOff>561975</xdr:colOff>
      <xdr:row>12</xdr:row>
      <xdr:rowOff>200025</xdr:rowOff>
    </xdr:to>
    <xdr:sp>
      <xdr:nvSpPr>
        <xdr:cNvPr id="8" name="Line 87"/>
        <xdr:cNvSpPr>
          <a:spLocks/>
        </xdr:cNvSpPr>
      </xdr:nvSpPr>
      <xdr:spPr>
        <a:xfrm flipV="1">
          <a:off x="9401175" y="676275"/>
          <a:ext cx="561975" cy="14478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9</xdr:row>
      <xdr:rowOff>133350</xdr:rowOff>
    </xdr:from>
    <xdr:to>
      <xdr:col>12</xdr:col>
      <xdr:colOff>485775</xdr:colOff>
      <xdr:row>12</xdr:row>
      <xdr:rowOff>190500</xdr:rowOff>
    </xdr:to>
    <xdr:sp>
      <xdr:nvSpPr>
        <xdr:cNvPr id="9" name="Line 88"/>
        <xdr:cNvSpPr>
          <a:spLocks/>
        </xdr:cNvSpPr>
      </xdr:nvSpPr>
      <xdr:spPr>
        <a:xfrm flipV="1">
          <a:off x="9401175" y="1552575"/>
          <a:ext cx="485775"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171450</xdr:colOff>
      <xdr:row>28</xdr:row>
      <xdr:rowOff>66675</xdr:rowOff>
    </xdr:from>
    <xdr:ext cx="10220325" cy="504825"/>
    <xdr:sp>
      <xdr:nvSpPr>
        <xdr:cNvPr id="10" name="TextBox 90"/>
        <xdr:cNvSpPr txBox="1">
          <a:spLocks noChangeArrowheads="1"/>
        </xdr:cNvSpPr>
      </xdr:nvSpPr>
      <xdr:spPr>
        <a:xfrm>
          <a:off x="171450" y="5438775"/>
          <a:ext cx="10220325" cy="504825"/>
        </a:xfrm>
        <a:prstGeom prst="rect">
          <a:avLst/>
        </a:prstGeom>
        <a:solidFill>
          <a:srgbClr val="FFFF00"/>
        </a:solidFill>
        <a:ln w="19050" cmpd="sng">
          <a:solidFill>
            <a:srgbClr val="FF0000"/>
          </a:solidFill>
          <a:headEnd type="none"/>
          <a:tailEnd type="none"/>
        </a:ln>
      </xdr:spPr>
      <xdr:txBody>
        <a:bodyPr vertOverflow="clip" wrap="square"/>
        <a:p>
          <a:pPr algn="l">
            <a:defRPr/>
          </a:pPr>
          <a:r>
            <a:rPr lang="en-US" cap="none" sz="1000" b="1" i="1" u="none" baseline="0">
              <a:solidFill>
                <a:srgbClr val="FF0000"/>
              </a:solidFill>
              <a:latin typeface="Arial"/>
              <a:ea typeface="Arial"/>
              <a:cs typeface="Arial"/>
            </a:rPr>
            <a:t>*  Calculations in this tool assume no chlorine demand in the receiving water. Some substances in the water may consume part of the chlorine. Take a chlorine residual measurement after 30 minutes. If the residual is below your target residual, calculate the amount needed to replace what was consumed. Take a residual measurement after another thirty minutes. Repeat as needed.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7"/>
  <sheetViews>
    <sheetView tabSelected="1" zoomScalePageLayoutView="0" workbookViewId="0" topLeftCell="A1">
      <selection activeCell="F35" sqref="F35"/>
    </sheetView>
  </sheetViews>
  <sheetFormatPr defaultColWidth="10.7109375" defaultRowHeight="12.75"/>
  <cols>
    <col min="1" max="2" width="2.7109375" style="0" customWidth="1"/>
    <col min="3" max="3" width="16.7109375" style="0" customWidth="1"/>
    <col min="4" max="4" width="16.7109375" style="1" customWidth="1"/>
    <col min="5" max="7" width="16.7109375" style="0" customWidth="1"/>
    <col min="8" max="8" width="17.140625" style="0" customWidth="1"/>
    <col min="9" max="10" width="2.7109375" style="0" customWidth="1"/>
    <col min="11" max="13" width="14.7109375" style="0" customWidth="1"/>
    <col min="14" max="15" width="2.7109375" style="0" customWidth="1"/>
    <col min="16" max="16" width="10.7109375" style="0" customWidth="1"/>
  </cols>
  <sheetData>
    <row r="1" spans="1:14" ht="15">
      <c r="A1" s="14"/>
      <c r="B1" s="76" t="s">
        <v>28</v>
      </c>
      <c r="C1" s="76"/>
      <c r="D1" s="76"/>
      <c r="E1" s="76"/>
      <c r="F1" s="76"/>
      <c r="G1" s="76"/>
      <c r="H1" s="76"/>
      <c r="I1" s="76"/>
      <c r="J1" s="15"/>
      <c r="K1" s="76" t="s">
        <v>35</v>
      </c>
      <c r="L1" s="76"/>
      <c r="M1" s="76"/>
      <c r="N1" s="16"/>
    </row>
    <row r="2" spans="1:15" ht="6" customHeight="1" thickBot="1">
      <c r="A2" s="17"/>
      <c r="B2" s="18"/>
      <c r="C2" s="18"/>
      <c r="D2" s="19"/>
      <c r="E2" s="18"/>
      <c r="F2" s="18"/>
      <c r="G2" s="18"/>
      <c r="H2" s="18"/>
      <c r="I2" s="18"/>
      <c r="J2" s="18"/>
      <c r="K2" s="18"/>
      <c r="L2" s="18"/>
      <c r="M2" s="18"/>
      <c r="N2" s="20"/>
      <c r="O2" s="7"/>
    </row>
    <row r="3" spans="1:15" ht="12.75">
      <c r="A3" s="17"/>
      <c r="B3" s="21"/>
      <c r="C3" s="22"/>
      <c r="D3" s="23"/>
      <c r="E3" s="24"/>
      <c r="F3" s="24"/>
      <c r="G3" s="24"/>
      <c r="H3" s="24"/>
      <c r="I3" s="25"/>
      <c r="J3" s="18"/>
      <c r="K3" s="80" t="s">
        <v>24</v>
      </c>
      <c r="L3" s="81"/>
      <c r="M3" s="82"/>
      <c r="N3" s="26"/>
      <c r="O3" s="8"/>
    </row>
    <row r="4" spans="1:15" ht="12.75" customHeight="1">
      <c r="A4" s="17"/>
      <c r="B4" s="27"/>
      <c r="C4" s="11"/>
      <c r="D4" s="11"/>
      <c r="E4" s="11" t="s">
        <v>13</v>
      </c>
      <c r="F4" s="11" t="s">
        <v>1</v>
      </c>
      <c r="G4" s="12">
        <v>0.0525</v>
      </c>
      <c r="H4" s="11" t="s">
        <v>4</v>
      </c>
      <c r="I4" s="28"/>
      <c r="J4" s="18"/>
      <c r="K4" s="29" t="s">
        <v>6</v>
      </c>
      <c r="L4" s="120">
        <v>12</v>
      </c>
      <c r="M4" s="121" t="s">
        <v>4</v>
      </c>
      <c r="N4" s="26"/>
      <c r="O4" s="8"/>
    </row>
    <row r="5" spans="1:15" ht="12.75">
      <c r="A5" s="17"/>
      <c r="B5" s="27"/>
      <c r="C5" s="11"/>
      <c r="D5" s="11"/>
      <c r="E5" s="11" t="s">
        <v>8</v>
      </c>
      <c r="F5" s="11" t="s">
        <v>0</v>
      </c>
      <c r="G5" s="13">
        <v>0.12</v>
      </c>
      <c r="H5" s="11" t="s">
        <v>5</v>
      </c>
      <c r="I5" s="28"/>
      <c r="J5" s="18"/>
      <c r="K5" s="30" t="s">
        <v>26</v>
      </c>
      <c r="L5" s="123">
        <v>3000</v>
      </c>
      <c r="M5" s="124" t="s">
        <v>4</v>
      </c>
      <c r="N5" s="26"/>
      <c r="O5" s="8"/>
    </row>
    <row r="6" spans="1:15" ht="13.5" thickBot="1">
      <c r="A6" s="17"/>
      <c r="B6" s="27"/>
      <c r="C6" s="11"/>
      <c r="D6" s="11"/>
      <c r="E6" s="11" t="s">
        <v>10</v>
      </c>
      <c r="F6" s="11" t="s">
        <v>2</v>
      </c>
      <c r="G6" s="13">
        <v>0.75</v>
      </c>
      <c r="H6" s="11"/>
      <c r="I6" s="28"/>
      <c r="J6" s="18"/>
      <c r="K6" s="31" t="s">
        <v>7</v>
      </c>
      <c r="L6" s="32">
        <f>((PI()*((L4/2)^2))/IF(M4="Feet",1,144)*(L5/IF(M5="Feet",1,12)*IF(M6="Cubic Feet",1,7.48)))</f>
        <v>2537904.2092759786</v>
      </c>
      <c r="M6" s="125" t="s">
        <v>8</v>
      </c>
      <c r="N6" s="26"/>
      <c r="O6" s="8"/>
    </row>
    <row r="7" spans="1:15" ht="13.5" thickBot="1">
      <c r="A7" s="17"/>
      <c r="B7" s="27"/>
      <c r="C7" s="11"/>
      <c r="D7" s="11"/>
      <c r="E7" s="11" t="s">
        <v>11</v>
      </c>
      <c r="F7" s="11" t="s">
        <v>3</v>
      </c>
      <c r="G7" s="11"/>
      <c r="H7" s="11" t="s">
        <v>8</v>
      </c>
      <c r="I7" s="28"/>
      <c r="J7" s="18"/>
      <c r="K7" s="33"/>
      <c r="L7" s="33"/>
      <c r="M7" s="33"/>
      <c r="N7" s="26"/>
      <c r="O7" s="8"/>
    </row>
    <row r="8" spans="1:15" ht="12.75">
      <c r="A8" s="17"/>
      <c r="B8" s="27"/>
      <c r="C8" s="11"/>
      <c r="D8" s="11"/>
      <c r="E8" s="11" t="s">
        <v>14</v>
      </c>
      <c r="F8" s="11"/>
      <c r="G8" s="11"/>
      <c r="H8" s="11" t="s">
        <v>9</v>
      </c>
      <c r="I8" s="28"/>
      <c r="J8" s="18"/>
      <c r="K8" s="80" t="s">
        <v>25</v>
      </c>
      <c r="L8" s="83"/>
      <c r="M8" s="84"/>
      <c r="N8" s="26"/>
      <c r="O8" s="8"/>
    </row>
    <row r="9" spans="1:15" ht="12.75" customHeight="1">
      <c r="A9" s="17"/>
      <c r="B9" s="27"/>
      <c r="C9" s="11"/>
      <c r="D9" s="11"/>
      <c r="E9" s="11" t="s">
        <v>12</v>
      </c>
      <c r="F9" s="11"/>
      <c r="G9" s="11"/>
      <c r="H9" s="11"/>
      <c r="I9" s="28"/>
      <c r="J9" s="18"/>
      <c r="K9" s="29" t="s">
        <v>21</v>
      </c>
      <c r="L9" s="120">
        <v>45</v>
      </c>
      <c r="M9" s="121" t="s">
        <v>4</v>
      </c>
      <c r="N9" s="26"/>
      <c r="O9" s="8"/>
    </row>
    <row r="10" spans="1:15" ht="12.75">
      <c r="A10" s="17"/>
      <c r="B10" s="27"/>
      <c r="C10" s="11"/>
      <c r="D10" s="11"/>
      <c r="E10" s="11" t="s">
        <v>15</v>
      </c>
      <c r="F10" s="11"/>
      <c r="G10" s="11"/>
      <c r="H10" s="11"/>
      <c r="I10" s="28"/>
      <c r="J10" s="18"/>
      <c r="K10" s="34" t="s">
        <v>20</v>
      </c>
      <c r="L10" s="122">
        <v>15</v>
      </c>
      <c r="M10" s="121" t="s">
        <v>4</v>
      </c>
      <c r="N10" s="26"/>
      <c r="O10" s="8"/>
    </row>
    <row r="11" spans="1:15" ht="13.5" thickBot="1">
      <c r="A11" s="17"/>
      <c r="B11" s="27"/>
      <c r="C11" s="11"/>
      <c r="D11" s="35"/>
      <c r="E11" s="11"/>
      <c r="F11" s="11"/>
      <c r="G11" s="11"/>
      <c r="H11" s="11"/>
      <c r="I11" s="28"/>
      <c r="J11" s="18"/>
      <c r="K11" s="36" t="s">
        <v>27</v>
      </c>
      <c r="L11" s="123">
        <v>15</v>
      </c>
      <c r="M11" s="124" t="s">
        <v>4</v>
      </c>
      <c r="N11" s="26"/>
      <c r="O11" s="8"/>
    </row>
    <row r="12" spans="1:15" ht="13.5" customHeight="1" thickBot="1">
      <c r="A12" s="17"/>
      <c r="B12" s="27"/>
      <c r="C12" s="77" t="s">
        <v>41</v>
      </c>
      <c r="D12" s="78"/>
      <c r="E12" s="78"/>
      <c r="F12" s="79"/>
      <c r="G12" s="85" t="s">
        <v>29</v>
      </c>
      <c r="H12" s="11"/>
      <c r="I12" s="28"/>
      <c r="J12" s="18"/>
      <c r="K12" s="31" t="s">
        <v>7</v>
      </c>
      <c r="L12" s="32">
        <f>((L9/IF(M9="Feet",1,12)*(L10/IF(M10="Feet",1,12)*(L11/IF(M11="Feet",1,12)*IF(M12="Cubic Feet",1,7.48)))))</f>
        <v>75735</v>
      </c>
      <c r="M12" s="125" t="s">
        <v>8</v>
      </c>
      <c r="N12" s="26"/>
      <c r="O12" s="8"/>
    </row>
    <row r="13" spans="1:16" s="3" customFormat="1" ht="39" thickBot="1">
      <c r="A13" s="37"/>
      <c r="B13" s="27"/>
      <c r="C13" s="38" t="s">
        <v>33</v>
      </c>
      <c r="D13" s="39" t="s">
        <v>30</v>
      </c>
      <c r="E13" s="40" t="s">
        <v>31</v>
      </c>
      <c r="F13" s="41" t="str">
        <f>CONCATENATE("Concentration
of ",D14," to be Used (%)")</f>
        <v>Concentration
of Liquid to be Used (%)</v>
      </c>
      <c r="G13" s="86"/>
      <c r="H13" s="11"/>
      <c r="I13" s="42"/>
      <c r="J13" s="43"/>
      <c r="K13" s="44" t="s">
        <v>36</v>
      </c>
      <c r="L13" s="45"/>
      <c r="M13" s="45"/>
      <c r="N13" s="26"/>
      <c r="O13" s="7"/>
      <c r="P13" s="6"/>
    </row>
    <row r="14" spans="1:16" ht="13.5" thickBot="1">
      <c r="A14" s="17"/>
      <c r="B14" s="27"/>
      <c r="C14" s="97" t="s">
        <v>34</v>
      </c>
      <c r="D14" s="98" t="s">
        <v>0</v>
      </c>
      <c r="E14" s="99" t="s">
        <v>8</v>
      </c>
      <c r="F14" s="100">
        <v>0.12</v>
      </c>
      <c r="G14" s="101">
        <v>20</v>
      </c>
      <c r="H14" s="11"/>
      <c r="I14" s="28"/>
      <c r="J14" s="18"/>
      <c r="K14" s="111" t="s">
        <v>37</v>
      </c>
      <c r="L14" s="112"/>
      <c r="M14" s="113"/>
      <c r="N14" s="26"/>
      <c r="O14" s="9"/>
      <c r="P14" s="5"/>
    </row>
    <row r="15" spans="1:15" ht="13.5" thickBot="1">
      <c r="A15" s="17"/>
      <c r="B15" s="27"/>
      <c r="C15" s="11"/>
      <c r="D15" s="35"/>
      <c r="E15" s="11"/>
      <c r="F15" s="11"/>
      <c r="G15" s="11"/>
      <c r="H15" s="11"/>
      <c r="I15" s="28"/>
      <c r="J15" s="18"/>
      <c r="K15" s="114"/>
      <c r="L15" s="115"/>
      <c r="M15" s="116"/>
      <c r="N15" s="26"/>
      <c r="O15" s="7"/>
    </row>
    <row r="16" spans="1:15" s="2" customFormat="1" ht="12.75">
      <c r="A16" s="46"/>
      <c r="B16" s="47"/>
      <c r="C16" s="77" t="s">
        <v>38</v>
      </c>
      <c r="D16" s="78"/>
      <c r="E16" s="78"/>
      <c r="F16" s="78"/>
      <c r="G16" s="87" t="s">
        <v>42</v>
      </c>
      <c r="H16" s="88"/>
      <c r="I16" s="48"/>
      <c r="J16" s="49"/>
      <c r="K16" s="114"/>
      <c r="L16" s="115"/>
      <c r="M16" s="116"/>
      <c r="N16" s="50"/>
      <c r="O16" s="7"/>
    </row>
    <row r="17" spans="1:15" ht="51">
      <c r="A17" s="17"/>
      <c r="B17" s="27"/>
      <c r="C17" s="51" t="s">
        <v>22</v>
      </c>
      <c r="D17" s="52" t="s">
        <v>39</v>
      </c>
      <c r="E17" s="53" t="s">
        <v>23</v>
      </c>
      <c r="F17" s="54" t="s">
        <v>40</v>
      </c>
      <c r="G17" s="55" t="s">
        <v>43</v>
      </c>
      <c r="H17" s="56" t="str">
        <f>CONCATENATE("Minimum Amount
of ",D14," to Feed*
(",E14,")")</f>
        <v>Minimum Amount
of Liquid to Feed*
(Gallons)</v>
      </c>
      <c r="I17" s="28"/>
      <c r="J17" s="18"/>
      <c r="K17" s="114"/>
      <c r="L17" s="115"/>
      <c r="M17" s="116"/>
      <c r="N17" s="26"/>
      <c r="O17" s="7"/>
    </row>
    <row r="18" spans="1:15" ht="12.75">
      <c r="A18" s="17"/>
      <c r="B18" s="27"/>
      <c r="C18" s="102" t="s">
        <v>16</v>
      </c>
      <c r="D18" s="103">
        <v>3000</v>
      </c>
      <c r="E18" s="104">
        <v>1</v>
      </c>
      <c r="F18" s="57">
        <f>D18*E18</f>
        <v>3000</v>
      </c>
      <c r="G18" s="58">
        <f aca="true" t="shared" si="0" ref="G18:G27">F18*8.34*G$14/1000000</f>
        <v>0.5004</v>
      </c>
      <c r="H18" s="59">
        <f aca="true" t="shared" si="1" ref="H18:H27">($G18/F$14)*IF($E$14="Gallons",(1/7.48),IF($E$14="Pints",(8/7.48),IF($E$14="Cups",(16/7.48),IF($E$14="Ounces",(128/7.48),IF($E$14="Tablespoons",(256/7.48),IF($E$14="Milliliters",(3785.434/7.48),1))))))</f>
        <v>0.5574866310160427</v>
      </c>
      <c r="I18" s="28"/>
      <c r="J18" s="18"/>
      <c r="K18" s="114"/>
      <c r="L18" s="115"/>
      <c r="M18" s="116"/>
      <c r="N18" s="26"/>
      <c r="O18" s="7"/>
    </row>
    <row r="19" spans="1:15" ht="12.75">
      <c r="A19" s="17"/>
      <c r="B19" s="27"/>
      <c r="C19" s="105" t="s">
        <v>17</v>
      </c>
      <c r="D19" s="106">
        <v>500000</v>
      </c>
      <c r="E19" s="107">
        <v>0.8</v>
      </c>
      <c r="F19" s="60">
        <f aca="true" t="shared" si="2" ref="F19:F27">D19*E19</f>
        <v>400000</v>
      </c>
      <c r="G19" s="61">
        <f t="shared" si="0"/>
        <v>66.72</v>
      </c>
      <c r="H19" s="62">
        <f t="shared" si="1"/>
        <v>74.33155080213902</v>
      </c>
      <c r="I19" s="28"/>
      <c r="J19" s="18"/>
      <c r="K19" s="114"/>
      <c r="L19" s="115"/>
      <c r="M19" s="116"/>
      <c r="N19" s="26"/>
      <c r="O19" s="7"/>
    </row>
    <row r="20" spans="1:15" ht="12.75" customHeight="1" thickBot="1">
      <c r="A20" s="17"/>
      <c r="B20" s="27"/>
      <c r="C20" s="105" t="s">
        <v>18</v>
      </c>
      <c r="D20" s="106">
        <v>2000000</v>
      </c>
      <c r="E20" s="107">
        <v>0.8</v>
      </c>
      <c r="F20" s="60">
        <f t="shared" si="2"/>
        <v>1600000</v>
      </c>
      <c r="G20" s="61">
        <f t="shared" si="0"/>
        <v>266.88</v>
      </c>
      <c r="H20" s="62">
        <f t="shared" si="1"/>
        <v>297.3262032085561</v>
      </c>
      <c r="I20" s="28"/>
      <c r="J20" s="18"/>
      <c r="K20" s="117"/>
      <c r="L20" s="118"/>
      <c r="M20" s="119"/>
      <c r="N20" s="26"/>
      <c r="O20" s="7"/>
    </row>
    <row r="21" spans="1:15" ht="12.75">
      <c r="A21" s="17"/>
      <c r="B21" s="27"/>
      <c r="C21" s="105" t="s">
        <v>32</v>
      </c>
      <c r="D21" s="106">
        <v>17500</v>
      </c>
      <c r="E21" s="107">
        <v>1</v>
      </c>
      <c r="F21" s="60">
        <f t="shared" si="2"/>
        <v>17500</v>
      </c>
      <c r="G21" s="61">
        <f t="shared" si="0"/>
        <v>2.919</v>
      </c>
      <c r="H21" s="62">
        <f t="shared" si="1"/>
        <v>3.252005347593583</v>
      </c>
      <c r="I21" s="28"/>
      <c r="J21" s="18"/>
      <c r="K21" s="63"/>
      <c r="L21" s="64"/>
      <c r="M21" s="18"/>
      <c r="N21" s="26"/>
      <c r="O21" s="7"/>
    </row>
    <row r="22" spans="1:15" ht="12.75">
      <c r="A22" s="17"/>
      <c r="B22" s="27"/>
      <c r="C22" s="105" t="s">
        <v>19</v>
      </c>
      <c r="D22" s="106">
        <v>80000</v>
      </c>
      <c r="E22" s="107">
        <v>0.75</v>
      </c>
      <c r="F22" s="60">
        <f t="shared" si="2"/>
        <v>60000</v>
      </c>
      <c r="G22" s="61">
        <f t="shared" si="0"/>
        <v>10.008</v>
      </c>
      <c r="H22" s="62">
        <f t="shared" si="1"/>
        <v>11.149732620320853</v>
      </c>
      <c r="I22" s="28"/>
      <c r="J22" s="18"/>
      <c r="K22" s="33"/>
      <c r="L22" s="33"/>
      <c r="M22" s="33"/>
      <c r="N22" s="26"/>
      <c r="O22" s="7"/>
    </row>
    <row r="23" spans="1:15" ht="12.75">
      <c r="A23" s="17"/>
      <c r="B23" s="27"/>
      <c r="C23" s="105" t="s">
        <v>19</v>
      </c>
      <c r="D23" s="106">
        <v>80000</v>
      </c>
      <c r="E23" s="107">
        <v>0.7</v>
      </c>
      <c r="F23" s="60">
        <f t="shared" si="2"/>
        <v>56000</v>
      </c>
      <c r="G23" s="61">
        <f t="shared" si="0"/>
        <v>9.3408</v>
      </c>
      <c r="H23" s="62">
        <f t="shared" si="1"/>
        <v>10.406417112299463</v>
      </c>
      <c r="I23" s="28"/>
      <c r="J23" s="18"/>
      <c r="K23" s="65"/>
      <c r="L23" s="65"/>
      <c r="M23" s="65"/>
      <c r="N23" s="26"/>
      <c r="O23" s="7"/>
    </row>
    <row r="24" spans="1:15" ht="12.75">
      <c r="A24" s="17"/>
      <c r="B24" s="27"/>
      <c r="C24" s="105" t="s">
        <v>19</v>
      </c>
      <c r="D24" s="106">
        <v>80000</v>
      </c>
      <c r="E24" s="107">
        <v>0.9</v>
      </c>
      <c r="F24" s="60">
        <f t="shared" si="2"/>
        <v>72000</v>
      </c>
      <c r="G24" s="61">
        <f t="shared" si="0"/>
        <v>12.0096</v>
      </c>
      <c r="H24" s="62">
        <f t="shared" si="1"/>
        <v>13.379679144385026</v>
      </c>
      <c r="I24" s="28"/>
      <c r="J24" s="18"/>
      <c r="K24" s="63"/>
      <c r="L24" s="43"/>
      <c r="M24" s="18"/>
      <c r="N24" s="26"/>
      <c r="O24" s="7"/>
    </row>
    <row r="25" spans="1:15" ht="12.75" customHeight="1">
      <c r="A25" s="17"/>
      <c r="B25" s="27"/>
      <c r="C25" s="105" t="s">
        <v>19</v>
      </c>
      <c r="D25" s="106">
        <v>80000</v>
      </c>
      <c r="E25" s="107">
        <v>0.8</v>
      </c>
      <c r="F25" s="60">
        <f t="shared" si="2"/>
        <v>64000</v>
      </c>
      <c r="G25" s="61">
        <f t="shared" si="0"/>
        <v>10.6752</v>
      </c>
      <c r="H25" s="62">
        <f t="shared" si="1"/>
        <v>11.893048128342246</v>
      </c>
      <c r="I25" s="28"/>
      <c r="J25" s="18"/>
      <c r="K25" s="66"/>
      <c r="L25" s="43"/>
      <c r="M25" s="18"/>
      <c r="N25" s="26"/>
      <c r="O25" s="7"/>
    </row>
    <row r="26" spans="1:15" ht="12.75">
      <c r="A26" s="17"/>
      <c r="B26" s="27"/>
      <c r="C26" s="105" t="s">
        <v>19</v>
      </c>
      <c r="D26" s="106">
        <v>80000</v>
      </c>
      <c r="E26" s="107">
        <v>0.8</v>
      </c>
      <c r="F26" s="60">
        <f t="shared" si="2"/>
        <v>64000</v>
      </c>
      <c r="G26" s="61">
        <f t="shared" si="0"/>
        <v>10.6752</v>
      </c>
      <c r="H26" s="62">
        <f t="shared" si="1"/>
        <v>11.893048128342246</v>
      </c>
      <c r="I26" s="28"/>
      <c r="J26" s="18"/>
      <c r="K26" s="66"/>
      <c r="L26" s="43"/>
      <c r="M26" s="18"/>
      <c r="N26" s="26"/>
      <c r="O26" s="8"/>
    </row>
    <row r="27" spans="1:15" ht="13.5" thickBot="1">
      <c r="A27" s="17"/>
      <c r="B27" s="27"/>
      <c r="C27" s="108" t="s">
        <v>19</v>
      </c>
      <c r="D27" s="109">
        <v>80000</v>
      </c>
      <c r="E27" s="110">
        <v>0.8</v>
      </c>
      <c r="F27" s="67">
        <f t="shared" si="2"/>
        <v>64000</v>
      </c>
      <c r="G27" s="68">
        <f t="shared" si="0"/>
        <v>10.6752</v>
      </c>
      <c r="H27" s="69">
        <f t="shared" si="1"/>
        <v>11.893048128342246</v>
      </c>
      <c r="I27" s="28"/>
      <c r="J27" s="18"/>
      <c r="K27" s="63"/>
      <c r="L27" s="64"/>
      <c r="M27" s="18"/>
      <c r="N27" s="26"/>
      <c r="O27" s="8"/>
    </row>
    <row r="28" spans="1:15" ht="13.5" thickBot="1">
      <c r="A28" s="17"/>
      <c r="B28" s="70"/>
      <c r="C28" s="71"/>
      <c r="D28" s="72"/>
      <c r="E28" s="73"/>
      <c r="F28" s="73"/>
      <c r="G28" s="73"/>
      <c r="H28" s="73"/>
      <c r="I28" s="74"/>
      <c r="J28" s="18"/>
      <c r="K28" s="33"/>
      <c r="L28" s="33"/>
      <c r="M28" s="33"/>
      <c r="N28" s="75"/>
      <c r="O28" s="8"/>
    </row>
    <row r="29" spans="1:15" ht="12.75">
      <c r="A29" s="17"/>
      <c r="B29" s="18"/>
      <c r="C29" s="18"/>
      <c r="D29" s="19"/>
      <c r="E29" s="18"/>
      <c r="F29" s="18"/>
      <c r="G29" s="18"/>
      <c r="H29" s="18"/>
      <c r="I29" s="18"/>
      <c r="J29" s="18"/>
      <c r="K29" s="18"/>
      <c r="L29" s="18"/>
      <c r="M29" s="18"/>
      <c r="N29" s="20"/>
      <c r="O29" s="8"/>
    </row>
    <row r="30" spans="1:15" ht="12.75">
      <c r="A30" s="89"/>
      <c r="B30" s="90"/>
      <c r="C30" s="90"/>
      <c r="D30" s="91"/>
      <c r="E30" s="90"/>
      <c r="F30" s="90"/>
      <c r="G30" s="90"/>
      <c r="H30" s="90"/>
      <c r="I30" s="90"/>
      <c r="J30" s="90"/>
      <c r="K30" s="90"/>
      <c r="L30" s="90"/>
      <c r="M30" s="90"/>
      <c r="N30" s="92"/>
      <c r="O30" s="10"/>
    </row>
    <row r="31" spans="1:14" ht="12.75">
      <c r="A31" s="89"/>
      <c r="B31" s="90"/>
      <c r="C31" s="90"/>
      <c r="D31" s="91"/>
      <c r="E31" s="90"/>
      <c r="F31" s="90"/>
      <c r="G31" s="90"/>
      <c r="H31" s="90"/>
      <c r="I31" s="90"/>
      <c r="J31" s="90"/>
      <c r="K31" s="90"/>
      <c r="L31" s="90"/>
      <c r="M31" s="90"/>
      <c r="N31" s="92"/>
    </row>
    <row r="32" spans="1:14" ht="12.75">
      <c r="A32" s="93"/>
      <c r="B32" s="94"/>
      <c r="C32" s="94"/>
      <c r="D32" s="95"/>
      <c r="E32" s="94"/>
      <c r="F32" s="94"/>
      <c r="G32" s="94"/>
      <c r="H32" s="94"/>
      <c r="I32" s="94"/>
      <c r="J32" s="94"/>
      <c r="K32" s="94"/>
      <c r="L32" s="94"/>
      <c r="M32" s="94"/>
      <c r="N32" s="96"/>
    </row>
    <row r="37" ht="12.75">
      <c r="C37" s="4"/>
    </row>
  </sheetData>
  <sheetProtection sheet="1" objects="1" scenarios="1"/>
  <mergeCells count="9">
    <mergeCell ref="B1:I1"/>
    <mergeCell ref="K1:M1"/>
    <mergeCell ref="C12:F12"/>
    <mergeCell ref="C16:F16"/>
    <mergeCell ref="K3:M3"/>
    <mergeCell ref="K8:M8"/>
    <mergeCell ref="G12:G13"/>
    <mergeCell ref="G16:H16"/>
    <mergeCell ref="K14:M20"/>
  </mergeCells>
  <dataValidations count="5">
    <dataValidation type="list" allowBlank="1" showInputMessage="1" showErrorMessage="1" errorTitle="Warning:" error="Entry is not valid." sqref="M12 M6 M27 M21">
      <formula1>$H$7:$H$8</formula1>
    </dataValidation>
    <dataValidation type="list" allowBlank="1" showErrorMessage="1" errorTitle="Warning:" error="Entry is not valid." sqref="M4:M5 M9:M11 M24:M26">
      <formula1>$H$4:$H$5</formula1>
    </dataValidation>
    <dataValidation type="list" showInputMessage="1" showErrorMessage="1" promptTitle="Instructions:" prompt="Click the down arrow and select the units in which you will feed the product." errorTitle="Error:" error="Data entered is not valid." sqref="E14">
      <formula1>$E$4:$E$10</formula1>
    </dataValidation>
    <dataValidation errorStyle="warning" type="list" allowBlank="1" showInputMessage="1" showErrorMessage="1" promptTitle="Instructions:" prompt="Click the down arrow and select the concentration of the product as you receive it from the vendor.&#10;&#10;        ***  Note ***  &#10;If the concentration of your product is not in the list, type in the available chlorine concentration shown on your product label." errorTitle="Notice:" error="The value you entered is not standard. Use this value only if you are sure it is correct." sqref="F14">
      <formula1>$G$4:$G$6</formula1>
    </dataValidation>
    <dataValidation type="list" showInputMessage="1" showErrorMessage="1" promptTitle="Instructions:" prompt="Click the down arrow and select the form in which you obtain your chlorine." errorTitle="Error:" error="Data entered is not valid." sqref="D14">
      <formula1>$F$4:$F$7</formula1>
    </dataValidation>
  </dataValidations>
  <printOptions/>
  <pageMargins left="0.25" right="0.25" top="1" bottom="1" header="0.5" footer="0.5"/>
  <pageSetup fitToHeight="1" fitToWidth="1" horizontalDpi="300" verticalDpi="3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Utah DEQ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rtopham</dc:creator>
  <cp:keywords/>
  <dc:description/>
  <cp:lastModifiedBy>ymacauley</cp:lastModifiedBy>
  <cp:lastPrinted>2011-05-26T23:06:21Z</cp:lastPrinted>
  <dcterms:created xsi:type="dcterms:W3CDTF">2011-05-23T20:12:50Z</dcterms:created>
  <dcterms:modified xsi:type="dcterms:W3CDTF">2011-10-11T14:32:17Z</dcterms:modified>
  <cp:category/>
  <cp:version/>
  <cp:contentType/>
  <cp:contentStatus/>
</cp:coreProperties>
</file>